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M:\PIRKIMAI\2023 METAI\SUPAPRASTINTI\Kovo 11-osios parkas\Pasiūlymas viešinimui\"/>
    </mc:Choice>
  </mc:AlternateContent>
  <bookViews>
    <workbookView xWindow="9750" yWindow="1665" windowWidth="20430" windowHeight="15600"/>
  </bookViews>
  <sheets>
    <sheet name="Apšvietimas" sheetId="1" r:id="rId1"/>
  </sheets>
  <calcPr calcId="191029" concurrentCalc="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5" i="1" l="1"/>
  <c r="F16" i="1"/>
  <c r="F18" i="1"/>
  <c r="F19" i="1"/>
  <c r="F21" i="1"/>
  <c r="F22" i="1"/>
  <c r="F24" i="1"/>
  <c r="F25" i="1"/>
  <c r="F27" i="1"/>
  <c r="F28" i="1"/>
  <c r="F30" i="1"/>
  <c r="F31" i="1"/>
  <c r="F32" i="1"/>
  <c r="F33" i="1"/>
  <c r="F35" i="1"/>
  <c r="F36" i="1"/>
  <c r="F37" i="1"/>
  <c r="F38" i="1"/>
  <c r="F39" i="1"/>
  <c r="F40" i="1"/>
  <c r="F41" i="1"/>
  <c r="F42" i="1"/>
  <c r="F43" i="1"/>
  <c r="F44" i="1"/>
  <c r="F45" i="1"/>
  <c r="F46" i="1"/>
  <c r="F47" i="1"/>
  <c r="F48" i="1"/>
  <c r="F49" i="1"/>
  <c r="F50" i="1"/>
  <c r="F51" i="1"/>
  <c r="F52" i="1"/>
  <c r="F53" i="1"/>
  <c r="F54" i="1"/>
  <c r="F55" i="1"/>
  <c r="F56" i="1"/>
  <c r="F57" i="1"/>
  <c r="F58" i="1"/>
  <c r="F59" i="1"/>
  <c r="F60" i="1"/>
  <c r="F62" i="1"/>
  <c r="F63" i="1"/>
  <c r="F64" i="1"/>
  <c r="F65" i="1"/>
  <c r="F67" i="1"/>
  <c r="F68" i="1"/>
  <c r="F69" i="1"/>
  <c r="F70" i="1"/>
  <c r="F71" i="1"/>
  <c r="F72" i="1"/>
  <c r="F73" i="1"/>
  <c r="F74" i="1"/>
  <c r="F75" i="1"/>
  <c r="F76" i="1"/>
  <c r="F77" i="1"/>
  <c r="F78" i="1"/>
  <c r="F79" i="1"/>
  <c r="F80" i="1"/>
  <c r="F81" i="1"/>
  <c r="F82" i="1"/>
  <c r="F83" i="1"/>
  <c r="F84" i="1"/>
  <c r="F85" i="1"/>
  <c r="F87" i="1"/>
  <c r="F88" i="1"/>
  <c r="F89" i="1"/>
  <c r="F90" i="1"/>
  <c r="F86" i="1"/>
  <c r="F91" i="1"/>
  <c r="F66" i="1"/>
  <c r="F34" i="1"/>
  <c r="F92" i="1"/>
  <c r="F93" i="1"/>
</calcChain>
</file>

<file path=xl/sharedStrings.xml><?xml version="1.0" encoding="utf-8"?>
<sst xmlns="http://schemas.openxmlformats.org/spreadsheetml/2006/main" count="176" uniqueCount="111">
  <si>
    <t>Iš viso, Eur su PVM</t>
  </si>
  <si>
    <t>Pridėtinės vertės mokestis 21 %</t>
  </si>
  <si>
    <t>Iš viso, Eur be PVM</t>
  </si>
  <si>
    <t>kompl.</t>
  </si>
  <si>
    <t>Įžeminimo R≤30Ω komplektas atramoms</t>
  </si>
  <si>
    <t>Galinė mova kabeliui AL 4x16 mm²</t>
  </si>
  <si>
    <t>Galinė mova kabeliui AL 4x25 mm²</t>
  </si>
  <si>
    <t>Galinė mova kabeliui AL 4x50 mm²</t>
  </si>
  <si>
    <t>m</t>
  </si>
  <si>
    <t>Signalinė juosta („Kabelis“)</t>
  </si>
  <si>
    <t>Atviru būdu žemėje klojami kabelių apsaugos vamzdžiai d32 mm</t>
  </si>
  <si>
    <t>Atviru būdu žemėje klojami kabelių apsaugos vamzdžiai d63 mm</t>
  </si>
  <si>
    <t>Atviru būdu žemėje klojami kabelių apsaugos vamzdžiai d75 mm</t>
  </si>
  <si>
    <t>Atviru būdu žemėje klojami kabelių apsaugos vamzdžiai d110 mm</t>
  </si>
  <si>
    <t>vnt.</t>
  </si>
  <si>
    <r>
      <rPr>
        <sz val="11"/>
        <rFont val="Times New Roman"/>
        <family val="1"/>
        <charset val="186"/>
      </rPr>
      <t>Prijungimo skydelis montuojamas į atramą
komplekte prijungimo, atšakojimo gnybtinas, automatinis jungiklis C6A ir nuotėkio relė</t>
    </r>
  </si>
  <si>
    <r>
      <rPr>
        <sz val="11"/>
        <rFont val="Times New Roman"/>
        <family val="1"/>
        <charset val="186"/>
      </rPr>
      <t>Prijungimo skydelis montuojamas į atramą komplekte prijungimo, atšakojimo gnybtynas ir
vienu automatiniu jungikliu C6A</t>
    </r>
  </si>
  <si>
    <r>
      <rPr>
        <sz val="11"/>
        <rFont val="Times New Roman"/>
        <family val="1"/>
        <charset val="186"/>
      </rPr>
      <t>Projektuojamas kabelis vario gyslomis, gyslos
skerspjūvis Cu 3x1,5 mm²</t>
    </r>
  </si>
  <si>
    <r>
      <rPr>
        <sz val="11"/>
        <rFont val="Times New Roman"/>
        <family val="1"/>
        <charset val="186"/>
      </rPr>
      <t>Projektuojamas kabelis vario gyslomis, gyslos
skerspjūvis Cu 3x2,5 mm²</t>
    </r>
  </si>
  <si>
    <r>
      <rPr>
        <sz val="11"/>
        <rFont val="Times New Roman"/>
        <family val="1"/>
        <charset val="186"/>
      </rPr>
      <t>Projektuojamas kabelis vario gyslomis, gyslos
skerspjūvis Cu 4x4 mm²</t>
    </r>
  </si>
  <si>
    <r>
      <t>Projektuojamas kabelis aliuminio gyslomis, gyslos skerspjūvis AL 4x16 mm</t>
    </r>
    <r>
      <rPr>
        <vertAlign val="superscript"/>
        <sz val="11"/>
        <rFont val="Times New Roman"/>
        <family val="1"/>
        <charset val="186"/>
      </rPr>
      <t>2</t>
    </r>
  </si>
  <si>
    <r>
      <t>Projektuojamas kabelis aliuminio gyslomis, gyslos skerspjūvis AL 4x25 mm</t>
    </r>
    <r>
      <rPr>
        <vertAlign val="superscript"/>
        <sz val="11"/>
        <rFont val="Times New Roman"/>
        <family val="1"/>
        <charset val="186"/>
      </rPr>
      <t>2</t>
    </r>
  </si>
  <si>
    <r>
      <t>Projektuojamas kabelis aliuminio gyslomis, gyslos skerspjūvis AL 4x50 mm</t>
    </r>
    <r>
      <rPr>
        <vertAlign val="superscript"/>
        <sz val="11"/>
        <rFont val="Times New Roman"/>
        <family val="1"/>
        <charset val="186"/>
      </rPr>
      <t>2</t>
    </r>
  </si>
  <si>
    <t>Atšakinė sujungimų dėžutė</t>
  </si>
  <si>
    <t>Medžių apšv. LED 16W šviestuvas (stulpelis)</t>
  </si>
  <si>
    <r>
      <rPr>
        <vertAlign val="subscript"/>
        <sz val="11"/>
        <rFont val="Times New Roman"/>
        <family val="1"/>
        <charset val="186"/>
      </rPr>
      <t>m</t>
    </r>
    <r>
      <rPr>
        <sz val="11"/>
        <rFont val="Times New Roman"/>
        <family val="1"/>
        <charset val="186"/>
      </rPr>
      <t>2</t>
    </r>
  </si>
  <si>
    <t>Smėlio paklotas tranšėjai</t>
  </si>
  <si>
    <t>G/b pamatas apšvietimo atramai</t>
  </si>
  <si>
    <t>Medžiagos</t>
  </si>
  <si>
    <t>t</t>
  </si>
  <si>
    <t>Šiukšlių išvežimas</t>
  </si>
  <si>
    <t>Demontuotos apšvietimo įrangos išvežimas</t>
  </si>
  <si>
    <t>Demontuojama atrama</t>
  </si>
  <si>
    <t>Šviestuvo demontavimas</t>
  </si>
  <si>
    <t>Demontavimo darbai</t>
  </si>
  <si>
    <t>Atšakinės sujungimų dėžutės montavimas</t>
  </si>
  <si>
    <r>
      <rPr>
        <sz val="11"/>
        <rFont val="Times New Roman"/>
        <family val="1"/>
        <charset val="186"/>
      </rPr>
      <t>Fazinio ir nulinio laidų grandinės varžos
matavimai</t>
    </r>
  </si>
  <si>
    <r>
      <rPr>
        <sz val="11"/>
        <rFont val="Times New Roman"/>
        <family val="1"/>
        <charset val="186"/>
      </rPr>
      <t>Įžeminimo įrenginių kontaktinių jungčių, PEN,
PE ir N laidų pereinamosios varžos matavimai</t>
    </r>
  </si>
  <si>
    <t>Išpildomoji nuotrauką</t>
  </si>
  <si>
    <t>Kabelio izoliacijos varžos matavimas</t>
  </si>
  <si>
    <t>Įžeminimo kontūro varžos matavimas</t>
  </si>
  <si>
    <r>
      <rPr>
        <sz val="11"/>
        <rFont val="Times New Roman"/>
        <family val="1"/>
        <charset val="186"/>
      </rPr>
      <t>Įžeminimo R≤30Ω montavimas apšvietimo
atramoms</t>
    </r>
  </si>
  <si>
    <r>
      <rPr>
        <vertAlign val="subscript"/>
        <sz val="11"/>
        <rFont val="Times New Roman"/>
        <family val="1"/>
        <charset val="186"/>
      </rPr>
      <t>m</t>
    </r>
    <r>
      <rPr>
        <sz val="11"/>
        <rFont val="Times New Roman"/>
        <family val="1"/>
        <charset val="186"/>
      </rPr>
      <t>3</t>
    </r>
  </si>
  <si>
    <t>Grunto tankinimas</t>
  </si>
  <si>
    <r>
      <rPr>
        <sz val="11"/>
        <rFont val="Times New Roman"/>
        <family val="1"/>
        <charset val="186"/>
      </rPr>
      <t>Prijungimo skydelis montuojamas į atramą komplekte prijungimo, atšakojimo gnybtinas,
automatinis jungiklis C6A ir nuotėkio relė</t>
    </r>
  </si>
  <si>
    <r>
      <rPr>
        <sz val="11"/>
        <rFont val="Times New Roman"/>
        <family val="1"/>
        <charset val="186"/>
      </rPr>
      <t>Prijungimo skydelis montuojamas į atramą
komplekte prijungimo, atšakojimo gnybtynas ir vienu automatiniu jungikliu C6A</t>
    </r>
  </si>
  <si>
    <t>Plieninės cinkuotos atramos pastatymas H-5m</t>
  </si>
  <si>
    <t>Atramos pamato montavimas</t>
  </si>
  <si>
    <t>Duobių atramų pamatams užpylimas</t>
  </si>
  <si>
    <t>Duobių atramų pamatams kasimas/užpylimas</t>
  </si>
  <si>
    <r>
      <rPr>
        <sz val="11"/>
        <rFont val="Times New Roman"/>
        <family val="1"/>
        <charset val="186"/>
      </rPr>
      <t>1kV galinės movos kabeliui su plastikine
izoliacija ir 4x16Al gyslomis montavimas</t>
    </r>
  </si>
  <si>
    <r>
      <rPr>
        <sz val="11"/>
        <rFont val="Times New Roman"/>
        <family val="1"/>
        <charset val="186"/>
      </rPr>
      <t>1kV galinės movos kabeliui su plastikine
izoliacija ir 4x25Al gyslomis montavimas</t>
    </r>
  </si>
  <si>
    <r>
      <rPr>
        <sz val="11"/>
        <rFont val="Times New Roman"/>
        <family val="1"/>
        <charset val="186"/>
      </rPr>
      <t>1kV galinės movos kabeliui su plastikine
izoliacija ir 4x50Al gyslomis montavimas</t>
    </r>
  </si>
  <si>
    <t>PE d32mm vamz. paklojimas tranšėjoje</t>
  </si>
  <si>
    <t>PE d63mm vamz. paklojimas tranšėjoje</t>
  </si>
  <si>
    <t>PE d75mm vamz. paklojimas tranšėjoje</t>
  </si>
  <si>
    <t>PE d110mm vamz. paklojimas tranšėjoje</t>
  </si>
  <si>
    <t>Signalinės juostos montavimas</t>
  </si>
  <si>
    <t>Pakloto tranšėjoje įrengimas</t>
  </si>
  <si>
    <t>Kabelio Cu 3x1,5 mm² montavimas atramoje</t>
  </si>
  <si>
    <t>b) apšvietimo įrenginiuose/konstrukcijomis</t>
  </si>
  <si>
    <r>
      <rPr>
        <sz val="11"/>
        <rFont val="Times New Roman"/>
        <family val="1"/>
        <charset val="186"/>
      </rPr>
      <t>Projektuojamų kabelių 3x2,5 Cu montavimas
viso:</t>
    </r>
  </si>
  <si>
    <t>b) apšvietimo įrenginiuose</t>
  </si>
  <si>
    <r>
      <rPr>
        <sz val="11"/>
        <rFont val="Times New Roman"/>
        <family val="1"/>
        <charset val="186"/>
      </rPr>
      <t>Projektuojamų kabelių 4x4 Cu montavimas
viso:</t>
    </r>
  </si>
  <si>
    <t>b) apšvietimo atramoje</t>
  </si>
  <si>
    <r>
      <rPr>
        <sz val="11"/>
        <rFont val="Times New Roman"/>
        <family val="1"/>
        <charset val="186"/>
      </rPr>
      <t>Projektuojamų kabelių 4x16 Al montavimas
viso:</t>
    </r>
  </si>
  <si>
    <t>Projektuojamų kabelių 4x25 Al montavimas viso:</t>
  </si>
  <si>
    <t>b) El. įrenginiuose</t>
  </si>
  <si>
    <r>
      <rPr>
        <sz val="11"/>
        <rFont val="Times New Roman"/>
        <family val="1"/>
        <charset val="186"/>
      </rPr>
      <t>Projektuojamų kabelių 4x50 Al montavimas
viso:</t>
    </r>
  </si>
  <si>
    <t>b) mechanizuotu</t>
  </si>
  <si>
    <t>a) rankiniu</t>
  </si>
  <si>
    <t>Skyrius Montavimo darbai</t>
  </si>
  <si>
    <t>Viso kaina, Eur be PVM</t>
  </si>
  <si>
    <t>Vieneto kaina, Eur be PVM</t>
  </si>
  <si>
    <t>Kiekis</t>
  </si>
  <si>
    <t>Mato vienetas</t>
  </si>
  <si>
    <t>Darbų ir išlaidų aprašymai</t>
  </si>
  <si>
    <t>Eil. Nr.</t>
  </si>
  <si>
    <t>Apšvietimas</t>
  </si>
  <si>
    <t>Žiniaraštis</t>
  </si>
  <si>
    <t>Kiti statiniai - Parkas</t>
  </si>
  <si>
    <t>Objektas</t>
  </si>
  <si>
    <t>Kovo 11-osios parko Dujotiekio g. 21A, Kaune sutvarkymo projektas</t>
  </si>
  <si>
    <t>Kompleksas</t>
  </si>
  <si>
    <t>Prašome užpildytus darbų kiekių žiniaraščius pateikti excel formatu, nekeičiant nurodytų darbų apibūdinimų (techninių specifikacijų), mato vienetų ir kiekių.  Rekomenduojama įkainius ir kainas įrašyti apvalinant dviem skaitmenimis po kablelio, nekeičiant įkainių ir kainos stulpeliuose įvestų apvalinimo nustatymų, o žiniaraštį užpildžius – pasitikrinti ar nėra padarytų aritmetinių klaidų.</t>
  </si>
  <si>
    <t>Darbų kiekių žiniaraštis</t>
  </si>
  <si>
    <t>2.1</t>
  </si>
  <si>
    <t>2.2</t>
  </si>
  <si>
    <t>1.1</t>
  </si>
  <si>
    <t>1.2</t>
  </si>
  <si>
    <t>3.1</t>
  </si>
  <si>
    <t>3.2</t>
  </si>
  <si>
    <t>4.1</t>
  </si>
  <si>
    <t>4.2</t>
  </si>
  <si>
    <t>5.1</t>
  </si>
  <si>
    <t>5.2</t>
  </si>
  <si>
    <t>6.1</t>
  </si>
  <si>
    <t>6.2</t>
  </si>
  <si>
    <t>a) PE d110 vamzdyje</t>
  </si>
  <si>
    <t>a) PE d75 vamzdyje</t>
  </si>
  <si>
    <t>a) PE d63 vamzdyje</t>
  </si>
  <si>
    <t>a) PE d32 vamzdyje</t>
  </si>
  <si>
    <t>Tranšėjos kasimas ir užpylimas kabeliams
viso:</t>
  </si>
  <si>
    <t>Duobių stulpeliams kasimas/užpylimas</t>
  </si>
  <si>
    <t>Stulpelio betonavimas</t>
  </si>
  <si>
    <t>Aikštellės apšv. LED 8W švistuvo (stukpelio) montavimas</t>
  </si>
  <si>
    <t>Medžių apšv. LED 16 W šviestuvo (stukpelio) montavimas</t>
  </si>
  <si>
    <t>Tako apšv. LED 40W šviestuvomontavimas ant atramos (užmaunasmas šviestuvas)</t>
  </si>
  <si>
    <t>Plieninė karštai cinkuota cilindrinė atrama h=5m, su
įleistomis durelėmis RAL7022 (Tipas NR.. 1, žiūrėti TS)</t>
  </si>
  <si>
    <t>Aikštelės apšv. LED 8W šviestuvas (stulpelis)</t>
  </si>
  <si>
    <t>tako apšv. LED šviestuvas 40W 3000K su
autonominiu šviesos srauto reguliavimu</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</si>
</sst>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0"/>
    <numFmt numFmtId="165" formatCode="0.0"/>
  </numFmts>
  <fonts count="15" x14ac:knownFonts="1">
    <font>
      <sz val="11"/>
      <color theme="1"/>
      <name val="Calibri"/>
      <family val="2"/>
      <charset val="186"/>
      <scheme val="minor"/>
    </font>
    <font>
      <sz val="11"/>
      <color theme="1"/>
      <name val="Times New Roman"/>
      <family val="1"/>
      <charset val="186"/>
    </font>
    <font>
      <sz val="11"/>
      <name val="Times New Roman"/>
      <family val="1"/>
      <charset val="186"/>
    </font>
    <font>
      <sz val="11"/>
      <color rgb="FF000000"/>
      <name val="Times New Roman"/>
      <family val="1"/>
      <charset val="186"/>
    </font>
    <font>
      <vertAlign val="superscript"/>
      <sz val="11"/>
      <name val="Times New Roman"/>
      <family val="1"/>
      <charset val="186"/>
    </font>
    <font>
      <vertAlign val="subscript"/>
      <sz val="11"/>
      <name val="Times New Roman"/>
      <family val="1"/>
      <charset val="186"/>
    </font>
    <font>
      <sz val="10"/>
      <color theme="1"/>
      <name val="Calibri"/>
      <family val="2"/>
      <charset val="186"/>
      <scheme val="minor"/>
    </font>
    <font>
      <b/>
      <sz val="10"/>
      <color theme="1"/>
      <name val="Calibri"/>
      <family val="2"/>
      <charset val="186"/>
      <scheme val="minor"/>
    </font>
    <font>
      <b/>
      <sz val="10"/>
      <color theme="1"/>
      <name val="Times New Roman"/>
      <family val="1"/>
      <charset val="186"/>
    </font>
    <font>
      <b/>
      <sz val="8"/>
      <color theme="1"/>
      <name val="Arial"/>
      <family val="2"/>
      <charset val="186"/>
    </font>
    <font>
      <b/>
      <sz val="9"/>
      <color theme="1"/>
      <name val="Arial"/>
      <family val="2"/>
      <charset val="186"/>
    </font>
    <font>
      <sz val="9"/>
      <color theme="1"/>
      <name val="Arial"/>
      <family val="2"/>
      <charset val="186"/>
    </font>
    <font>
      <i/>
      <sz val="9"/>
      <color theme="1"/>
      <name val="Arial"/>
      <family val="2"/>
      <charset val="186"/>
    </font>
    <font>
      <sz val="9"/>
      <color rgb="FFFF0000"/>
      <name val="Arial"/>
      <family val="2"/>
      <charset val="186"/>
    </font>
    <font>
      <b/>
      <sz val="12"/>
      <color theme="1"/>
      <name val="Times New Roman"/>
      <family val="1"/>
      <charset val="186"/>
    </font>
  </fonts>
  <fills count="4">
    <fill>
      <patternFill patternType="none"/>
    </fill>
    <fill>
      <patternFill patternType="gray125"/>
    </fill>
    <fill>
      <patternFill patternType="solid">
        <fgColor indexed="9"/>
        <bgColor indexed="64"/>
      </patternFill>
    </fill>
    <fill>
      <patternFill patternType="solid">
        <fgColor theme="0"/>
        <bgColor indexed="64"/>
      </patternFill>
    </fill>
  </fills>
  <borders count="2">
    <border>
      <left/>
      <right/>
      <top/>
      <bottom/>
      <diagonal/>
    </border>
    <border>
      <left style="thin">
        <color indexed="64"/>
      </left>
      <right style="thin">
        <color indexed="64"/>
      </right>
      <top style="thin">
        <color auto="1"/>
      </top>
      <bottom style="thin">
        <color indexed="64"/>
      </bottom>
      <diagonal/>
    </border>
  </borders>
  <cellStyleXfs count="1">
    <xf numFmtId="0" fontId="0" fillId="0" borderId="0"/>
  </cellStyleXfs>
  <cellXfs count="41">
    <xf numFmtId="0" fontId="0" fillId="0" borderId="0" xfId="0"/>
    <xf numFmtId="0" fontId="0" fillId="3" borderId="0" xfId="0" applyFill="1"/>
    <xf numFmtId="164" fontId="10" fillId="0" borderId="0" xfId="0" applyNumberFormat="1" applyFont="1" applyAlignment="1">
      <alignment horizontal="right"/>
    </xf>
    <xf numFmtId="0" fontId="11" fillId="0" borderId="0" xfId="0" applyFont="1"/>
    <xf numFmtId="14" fontId="11" fillId="0" borderId="0" xfId="0" applyNumberFormat="1" applyFont="1"/>
    <xf numFmtId="0" fontId="13" fillId="0" borderId="0" xfId="0" applyFont="1" applyAlignment="1">
      <alignment horizontal="left" wrapText="1"/>
    </xf>
    <xf numFmtId="164" fontId="11" fillId="0" borderId="0" xfId="0" applyNumberFormat="1" applyFont="1"/>
    <xf numFmtId="0" fontId="14" fillId="0" borderId="0" xfId="0" applyFont="1" applyAlignment="1">
      <alignment horizontal="center" vertical="top" wrapText="1"/>
    </xf>
    <xf numFmtId="0" fontId="3" fillId="0" borderId="1" xfId="0" applyFont="1" applyBorder="1" applyAlignment="1" applyProtection="1">
      <alignment horizontal="left" vertical="center" wrapText="1"/>
      <protection hidden="1"/>
    </xf>
    <xf numFmtId="0" fontId="1" fillId="0" borderId="1" xfId="0" applyFont="1" applyBorder="1" applyAlignment="1" applyProtection="1">
      <alignment horizontal="center" vertical="top"/>
      <protection hidden="1"/>
    </xf>
    <xf numFmtId="0" fontId="1" fillId="0" borderId="1" xfId="0" applyFont="1" applyBorder="1" applyAlignment="1" applyProtection="1">
      <alignment horizontal="left" vertical="top" wrapText="1"/>
      <protection hidden="1"/>
    </xf>
    <xf numFmtId="0" fontId="2" fillId="0" borderId="1" xfId="0" applyFont="1" applyBorder="1" applyAlignment="1" applyProtection="1">
      <alignment horizontal="center" vertical="top" wrapText="1"/>
      <protection hidden="1"/>
    </xf>
    <xf numFmtId="1" fontId="3" fillId="0" borderId="1" xfId="0" applyNumberFormat="1" applyFont="1" applyBorder="1" applyAlignment="1" applyProtection="1">
      <alignment horizontal="right" vertical="top" indent="2" shrinkToFit="1"/>
      <protection hidden="1"/>
    </xf>
    <xf numFmtId="0" fontId="2" fillId="0" borderId="1" xfId="0" applyFont="1" applyBorder="1" applyAlignment="1" applyProtection="1">
      <alignment horizontal="left" vertical="top" wrapText="1"/>
      <protection hidden="1"/>
    </xf>
    <xf numFmtId="0" fontId="2" fillId="3" borderId="1" xfId="0" applyFont="1" applyFill="1" applyBorder="1" applyAlignment="1" applyProtection="1">
      <alignment horizontal="left" vertical="top" wrapText="1"/>
      <protection hidden="1"/>
    </xf>
    <xf numFmtId="0" fontId="2" fillId="3" borderId="1" xfId="0" applyFont="1" applyFill="1" applyBorder="1" applyAlignment="1" applyProtection="1">
      <alignment horizontal="center" vertical="top" wrapText="1"/>
      <protection hidden="1"/>
    </xf>
    <xf numFmtId="0" fontId="2" fillId="0" borderId="1" xfId="0" applyFont="1" applyBorder="1" applyAlignment="1" applyProtection="1">
      <alignment horizontal="center" vertical="center" wrapText="1"/>
      <protection hidden="1"/>
    </xf>
    <xf numFmtId="1" fontId="3" fillId="0" borderId="1" xfId="0" applyNumberFormat="1" applyFont="1" applyBorder="1" applyAlignment="1" applyProtection="1">
      <alignment horizontal="center" vertical="center" shrinkToFit="1"/>
      <protection hidden="1"/>
    </xf>
    <xf numFmtId="0" fontId="1" fillId="0" borderId="1" xfId="0" applyFont="1" applyBorder="1" applyAlignment="1" applyProtection="1">
      <alignment horizontal="center" vertical="top" wrapText="1"/>
      <protection hidden="1"/>
    </xf>
    <xf numFmtId="0" fontId="1" fillId="0" borderId="1" xfId="0" applyFont="1" applyBorder="1" applyAlignment="1" applyProtection="1">
      <alignment vertical="top" wrapText="1"/>
      <protection hidden="1"/>
    </xf>
    <xf numFmtId="0" fontId="2" fillId="0" borderId="1" xfId="0" applyFont="1" applyBorder="1" applyAlignment="1" applyProtection="1">
      <alignment vertical="top" wrapText="1"/>
      <protection hidden="1"/>
    </xf>
    <xf numFmtId="0" fontId="6" fillId="0" borderId="1" xfId="0" applyFont="1" applyBorder="1"/>
    <xf numFmtId="0" fontId="7" fillId="0" borderId="1" xfId="0" applyFont="1" applyBorder="1"/>
    <xf numFmtId="164" fontId="6" fillId="0" borderId="1" xfId="0" applyNumberFormat="1" applyFont="1" applyBorder="1"/>
    <xf numFmtId="2" fontId="1" fillId="0" borderId="1" xfId="0" applyNumberFormat="1" applyFont="1" applyBorder="1" applyAlignment="1" applyProtection="1">
      <alignment vertical="top"/>
      <protection hidden="1"/>
    </xf>
    <xf numFmtId="0" fontId="8" fillId="0" borderId="1" xfId="0" applyFont="1" applyBorder="1" applyAlignment="1" applyProtection="1">
      <alignment wrapText="1"/>
      <protection hidden="1"/>
    </xf>
    <xf numFmtId="0" fontId="12" fillId="0" borderId="0" xfId="0" applyFont="1" applyAlignment="1">
      <alignment vertical="top" wrapText="1"/>
    </xf>
    <xf numFmtId="2" fontId="1" fillId="0" borderId="1" xfId="0" applyNumberFormat="1" applyFont="1" applyBorder="1" applyAlignment="1" applyProtection="1">
      <alignment horizontal="center" vertical="center"/>
      <protection locked="0"/>
    </xf>
    <xf numFmtId="0" fontId="2" fillId="3" borderId="1" xfId="0" applyFont="1" applyFill="1" applyBorder="1" applyAlignment="1" applyProtection="1">
      <alignment horizontal="center" vertical="center" wrapText="1"/>
      <protection hidden="1"/>
    </xf>
    <xf numFmtId="165" fontId="3" fillId="0" borderId="1" xfId="0" applyNumberFormat="1" applyFont="1" applyBorder="1" applyAlignment="1" applyProtection="1">
      <alignment horizontal="center" vertical="center" shrinkToFit="1"/>
      <protection hidden="1"/>
    </xf>
    <xf numFmtId="2" fontId="1" fillId="0" borderId="1" xfId="0" applyNumberFormat="1" applyFont="1" applyBorder="1" applyAlignment="1" applyProtection="1">
      <alignment horizontal="center" vertical="center"/>
      <protection hidden="1"/>
    </xf>
    <xf numFmtId="0" fontId="3" fillId="2" borderId="1" xfId="0" applyFont="1" applyFill="1" applyBorder="1" applyAlignment="1" applyProtection="1">
      <alignment horizontal="center" vertical="center" wrapText="1"/>
      <protection hidden="1"/>
    </xf>
    <xf numFmtId="2" fontId="1" fillId="3" borderId="1" xfId="0" applyNumberFormat="1" applyFont="1" applyFill="1" applyBorder="1" applyAlignment="1" applyProtection="1">
      <alignment horizontal="center" vertical="center"/>
      <protection locked="0"/>
    </xf>
    <xf numFmtId="0" fontId="1" fillId="0" borderId="1" xfId="0" applyFont="1" applyBorder="1" applyAlignment="1">
      <alignment horizontal="right"/>
    </xf>
    <xf numFmtId="0" fontId="14" fillId="0" borderId="0" xfId="0" applyFont="1" applyAlignment="1">
      <alignment horizontal="center" vertical="top" wrapText="1"/>
    </xf>
    <xf numFmtId="0" fontId="10" fillId="0" borderId="0" xfId="0" applyFont="1" applyAlignment="1">
      <alignment vertical="top" wrapText="1"/>
    </xf>
    <xf numFmtId="0" fontId="11" fillId="0" borderId="0" xfId="0" applyFont="1" applyAlignment="1">
      <alignment vertical="top" wrapText="1"/>
    </xf>
    <xf numFmtId="0" fontId="9" fillId="0" borderId="1" xfId="0" applyFont="1" applyBorder="1" applyAlignment="1">
      <alignment horizontal="center" vertical="center" wrapText="1"/>
    </xf>
    <xf numFmtId="164" fontId="9" fillId="0" borderId="1" xfId="0" applyNumberFormat="1" applyFont="1" applyBorder="1" applyAlignment="1">
      <alignment horizontal="center" vertical="center" wrapText="1"/>
    </xf>
    <xf numFmtId="0" fontId="13" fillId="0" borderId="0" xfId="0" applyFont="1" applyAlignment="1">
      <alignment horizontal="left" wrapText="1"/>
    </xf>
    <xf numFmtId="0" fontId="2" fillId="0" borderId="1" xfId="0" applyFont="1" applyBorder="1" applyAlignment="1">
      <alignment horizontal="right"/>
    </xf>
  </cellXfs>
  <cellStyles count="1">
    <cellStyle name="Įprastas"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ema">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G93"/>
  <sheetViews>
    <sheetView tabSelected="1" topLeftCell="A52" zoomScale="130" zoomScaleNormal="130" workbookViewId="0">
      <selection activeCell="G47" sqref="G47"/>
    </sheetView>
  </sheetViews>
  <sheetFormatPr defaultRowHeight="15" x14ac:dyDescent="0.25"/>
  <cols>
    <col min="1" max="1" width="9.42578125" customWidth="1"/>
    <col min="2" max="2" width="53.5703125" customWidth="1"/>
    <col min="3" max="3" width="9.140625" customWidth="1"/>
    <col min="4" max="4" width="8" customWidth="1"/>
    <col min="5" max="5" width="11.42578125" customWidth="1"/>
    <col min="6" max="6" width="12.85546875" customWidth="1"/>
  </cols>
  <sheetData>
    <row r="2" spans="1:6" ht="15.75" x14ac:dyDescent="0.25">
      <c r="A2" s="34" t="s">
        <v>85</v>
      </c>
      <c r="B2" s="34"/>
      <c r="C2" s="34"/>
      <c r="D2" s="34"/>
      <c r="E2" s="34"/>
      <c r="F2" s="6"/>
    </row>
    <row r="3" spans="1:6" ht="15.75" x14ac:dyDescent="0.25">
      <c r="A3" s="7"/>
      <c r="B3" s="7"/>
      <c r="C3" s="7"/>
      <c r="D3" s="7"/>
      <c r="E3" s="7"/>
      <c r="F3" s="6"/>
    </row>
    <row r="4" spans="1:6" ht="24" customHeight="1" x14ac:dyDescent="0.25">
      <c r="A4" s="39" t="s">
        <v>84</v>
      </c>
      <c r="B4" s="39"/>
      <c r="C4" s="39"/>
      <c r="D4" s="39"/>
      <c r="E4" s="39"/>
      <c r="F4" s="39"/>
    </row>
    <row r="5" spans="1:6" x14ac:dyDescent="0.25">
      <c r="A5" s="39"/>
      <c r="B5" s="39"/>
      <c r="C5" s="39"/>
      <c r="D5" s="39"/>
      <c r="E5" s="39"/>
      <c r="F5" s="39"/>
    </row>
    <row r="6" spans="1:6" x14ac:dyDescent="0.25">
      <c r="A6" s="5"/>
      <c r="B6" s="5"/>
      <c r="C6" s="5"/>
      <c r="D6" s="5"/>
      <c r="E6" s="5"/>
      <c r="F6" s="5"/>
    </row>
    <row r="7" spans="1:6" ht="24" x14ac:dyDescent="0.25">
      <c r="A7" s="26" t="s">
        <v>83</v>
      </c>
      <c r="B7" s="35" t="s">
        <v>82</v>
      </c>
      <c r="C7" s="35"/>
      <c r="D7" s="35"/>
      <c r="E7" s="36"/>
      <c r="F7" s="36"/>
    </row>
    <row r="8" spans="1:6" x14ac:dyDescent="0.25">
      <c r="A8" s="26" t="s">
        <v>81</v>
      </c>
      <c r="B8" s="35" t="s">
        <v>80</v>
      </c>
      <c r="C8" s="35"/>
      <c r="D8" s="35"/>
      <c r="E8" s="36"/>
      <c r="F8" s="36"/>
    </row>
    <row r="9" spans="1:6" x14ac:dyDescent="0.25">
      <c r="A9" s="26" t="s">
        <v>79</v>
      </c>
      <c r="B9" s="35" t="s">
        <v>78</v>
      </c>
      <c r="C9" s="35"/>
      <c r="D9" s="35"/>
      <c r="E9" s="36"/>
      <c r="F9" s="36"/>
    </row>
    <row r="10" spans="1:6" x14ac:dyDescent="0.25">
      <c r="A10" s="4"/>
      <c r="B10" s="3"/>
      <c r="C10" s="3"/>
      <c r="D10" s="3"/>
      <c r="E10" s="2"/>
      <c r="F10" s="2"/>
    </row>
    <row r="11" spans="1:6" x14ac:dyDescent="0.25">
      <c r="A11" s="37" t="s">
        <v>77</v>
      </c>
      <c r="B11" s="37" t="s">
        <v>76</v>
      </c>
      <c r="C11" s="37" t="s">
        <v>75</v>
      </c>
      <c r="D11" s="37" t="s">
        <v>74</v>
      </c>
      <c r="E11" s="38" t="s">
        <v>73</v>
      </c>
      <c r="F11" s="38" t="s">
        <v>72</v>
      </c>
    </row>
    <row r="12" spans="1:6" ht="27" customHeight="1" x14ac:dyDescent="0.25">
      <c r="A12" s="37"/>
      <c r="B12" s="37"/>
      <c r="C12" s="37"/>
      <c r="D12" s="37"/>
      <c r="E12" s="38"/>
      <c r="F12" s="38"/>
    </row>
    <row r="13" spans="1:6" x14ac:dyDescent="0.25">
      <c r="A13" s="21"/>
      <c r="B13" s="25" t="s">
        <v>71</v>
      </c>
      <c r="C13" s="22"/>
      <c r="D13" s="21"/>
      <c r="E13" s="23"/>
      <c r="F13" s="23"/>
    </row>
    <row r="14" spans="1:6" ht="34.5" customHeight="1" x14ac:dyDescent="0.25">
      <c r="A14" s="9">
        <v>1</v>
      </c>
      <c r="B14" s="13" t="s">
        <v>102</v>
      </c>
      <c r="C14" s="11"/>
      <c r="D14" s="12"/>
      <c r="E14" s="24"/>
      <c r="F14" s="24"/>
    </row>
    <row r="15" spans="1:6" ht="21.75" customHeight="1" x14ac:dyDescent="0.25">
      <c r="A15" s="9" t="s">
        <v>88</v>
      </c>
      <c r="B15" s="13" t="s">
        <v>70</v>
      </c>
      <c r="C15" s="11" t="s">
        <v>8</v>
      </c>
      <c r="D15" s="17">
        <v>577</v>
      </c>
      <c r="E15" s="27">
        <v>10.7</v>
      </c>
      <c r="F15" s="27">
        <f>E15*D15</f>
        <v>6173.9</v>
      </c>
    </row>
    <row r="16" spans="1:6" ht="21" customHeight="1" x14ac:dyDescent="0.25">
      <c r="A16" s="9" t="s">
        <v>89</v>
      </c>
      <c r="B16" s="13" t="s">
        <v>69</v>
      </c>
      <c r="C16" s="11" t="s">
        <v>8</v>
      </c>
      <c r="D16" s="17">
        <v>1345</v>
      </c>
      <c r="E16" s="27">
        <v>5.65</v>
      </c>
      <c r="F16" s="27">
        <f>E16*D16</f>
        <v>7599.2500000000009</v>
      </c>
    </row>
    <row r="17" spans="1:6" ht="30" x14ac:dyDescent="0.25">
      <c r="A17" s="9">
        <v>2</v>
      </c>
      <c r="B17" s="10" t="s">
        <v>68</v>
      </c>
      <c r="C17" s="11"/>
      <c r="D17" s="17"/>
      <c r="E17" s="30"/>
      <c r="F17" s="30"/>
    </row>
    <row r="18" spans="1:6" x14ac:dyDescent="0.25">
      <c r="A18" s="9" t="s">
        <v>86</v>
      </c>
      <c r="B18" s="13" t="s">
        <v>98</v>
      </c>
      <c r="C18" s="11" t="s">
        <v>8</v>
      </c>
      <c r="D18" s="17">
        <v>260</v>
      </c>
      <c r="E18" s="27">
        <v>9.5500000000000007</v>
      </c>
      <c r="F18" s="27">
        <f t="shared" ref="F18:F19" si="0">E18*D18</f>
        <v>2483</v>
      </c>
    </row>
    <row r="19" spans="1:6" x14ac:dyDescent="0.25">
      <c r="A19" s="9" t="s">
        <v>87</v>
      </c>
      <c r="B19" s="13" t="s">
        <v>67</v>
      </c>
      <c r="C19" s="11" t="s">
        <v>8</v>
      </c>
      <c r="D19" s="17">
        <v>20</v>
      </c>
      <c r="E19" s="27">
        <v>5.5</v>
      </c>
      <c r="F19" s="27">
        <f t="shared" si="0"/>
        <v>110</v>
      </c>
    </row>
    <row r="20" spans="1:6" ht="18.75" customHeight="1" x14ac:dyDescent="0.25">
      <c r="A20" s="9">
        <v>3</v>
      </c>
      <c r="B20" s="13" t="s">
        <v>66</v>
      </c>
      <c r="C20" s="11"/>
      <c r="D20" s="17"/>
      <c r="E20" s="30"/>
      <c r="F20" s="30"/>
    </row>
    <row r="21" spans="1:6" x14ac:dyDescent="0.25">
      <c r="A21" s="9" t="s">
        <v>90</v>
      </c>
      <c r="B21" s="13" t="s">
        <v>99</v>
      </c>
      <c r="C21" s="11" t="s">
        <v>8</v>
      </c>
      <c r="D21" s="17">
        <v>1357</v>
      </c>
      <c r="E21" s="27">
        <v>8.25</v>
      </c>
      <c r="F21" s="27">
        <f t="shared" ref="F21:F22" si="1">E21*D21</f>
        <v>11195.25</v>
      </c>
    </row>
    <row r="22" spans="1:6" x14ac:dyDescent="0.25">
      <c r="A22" s="9" t="s">
        <v>91</v>
      </c>
      <c r="B22" s="13" t="s">
        <v>64</v>
      </c>
      <c r="C22" s="11" t="s">
        <v>8</v>
      </c>
      <c r="D22" s="17">
        <v>522</v>
      </c>
      <c r="E22" s="27">
        <v>4.25</v>
      </c>
      <c r="F22" s="27">
        <f t="shared" si="1"/>
        <v>2218.5</v>
      </c>
    </row>
    <row r="23" spans="1:6" ht="30" x14ac:dyDescent="0.25">
      <c r="A23" s="9">
        <v>4</v>
      </c>
      <c r="B23" s="10" t="s">
        <v>65</v>
      </c>
      <c r="C23" s="11"/>
      <c r="D23" s="17"/>
      <c r="E23" s="30"/>
      <c r="F23" s="30"/>
    </row>
    <row r="24" spans="1:6" x14ac:dyDescent="0.25">
      <c r="A24" s="9" t="s">
        <v>92</v>
      </c>
      <c r="B24" s="13" t="s">
        <v>100</v>
      </c>
      <c r="C24" s="11" t="s">
        <v>8</v>
      </c>
      <c r="D24" s="17">
        <v>62</v>
      </c>
      <c r="E24" s="27">
        <v>7.25</v>
      </c>
      <c r="F24" s="27">
        <f t="shared" ref="F24:F25" si="2">E24*D24</f>
        <v>449.5</v>
      </c>
    </row>
    <row r="25" spans="1:6" x14ac:dyDescent="0.25">
      <c r="A25" s="9" t="s">
        <v>93</v>
      </c>
      <c r="B25" s="13" t="s">
        <v>64</v>
      </c>
      <c r="C25" s="11" t="s">
        <v>8</v>
      </c>
      <c r="D25" s="17">
        <v>20</v>
      </c>
      <c r="E25" s="27">
        <v>4.25</v>
      </c>
      <c r="F25" s="27">
        <f t="shared" si="2"/>
        <v>85</v>
      </c>
    </row>
    <row r="26" spans="1:6" ht="30" x14ac:dyDescent="0.25">
      <c r="A26" s="9">
        <v>5</v>
      </c>
      <c r="B26" s="10" t="s">
        <v>63</v>
      </c>
      <c r="C26" s="11"/>
      <c r="D26" s="17"/>
      <c r="E26" s="30"/>
      <c r="F26" s="30"/>
    </row>
    <row r="27" spans="1:6" x14ac:dyDescent="0.25">
      <c r="A27" s="9" t="s">
        <v>94</v>
      </c>
      <c r="B27" s="13" t="s">
        <v>101</v>
      </c>
      <c r="C27" s="11" t="s">
        <v>8</v>
      </c>
      <c r="D27" s="17">
        <v>187</v>
      </c>
      <c r="E27" s="27">
        <v>5.25</v>
      </c>
      <c r="F27" s="27">
        <f t="shared" ref="F27:F28" si="3">E27*D27</f>
        <v>981.75</v>
      </c>
    </row>
    <row r="28" spans="1:6" x14ac:dyDescent="0.25">
      <c r="A28" s="9" t="s">
        <v>95</v>
      </c>
      <c r="B28" s="13" t="s">
        <v>62</v>
      </c>
      <c r="C28" s="11" t="s">
        <v>8</v>
      </c>
      <c r="D28" s="17">
        <v>57</v>
      </c>
      <c r="E28" s="27">
        <v>3.25</v>
      </c>
      <c r="F28" s="27">
        <f t="shared" si="3"/>
        <v>185.25</v>
      </c>
    </row>
    <row r="29" spans="1:6" ht="30" x14ac:dyDescent="0.25">
      <c r="A29" s="9">
        <v>6</v>
      </c>
      <c r="B29" s="10" t="s">
        <v>61</v>
      </c>
      <c r="C29" s="11"/>
      <c r="D29" s="17"/>
      <c r="E29" s="30"/>
      <c r="F29" s="30"/>
    </row>
    <row r="30" spans="1:6" x14ac:dyDescent="0.25">
      <c r="A30" s="9" t="s">
        <v>96</v>
      </c>
      <c r="B30" s="13" t="s">
        <v>101</v>
      </c>
      <c r="C30" s="11" t="s">
        <v>8</v>
      </c>
      <c r="D30" s="17">
        <v>56</v>
      </c>
      <c r="E30" s="27">
        <v>2.25</v>
      </c>
      <c r="F30" s="27">
        <f t="shared" ref="F30:F60" si="4">E30*D30</f>
        <v>126</v>
      </c>
    </row>
    <row r="31" spans="1:6" x14ac:dyDescent="0.25">
      <c r="A31" s="9" t="s">
        <v>97</v>
      </c>
      <c r="B31" s="13" t="s">
        <v>60</v>
      </c>
      <c r="C31" s="11" t="s">
        <v>8</v>
      </c>
      <c r="D31" s="17">
        <v>77</v>
      </c>
      <c r="E31" s="27">
        <v>2.25</v>
      </c>
      <c r="F31" s="27">
        <f t="shared" si="4"/>
        <v>173.25</v>
      </c>
    </row>
    <row r="32" spans="1:6" x14ac:dyDescent="0.25">
      <c r="A32" s="9">
        <v>7</v>
      </c>
      <c r="B32" s="13" t="s">
        <v>59</v>
      </c>
      <c r="C32" s="11" t="s">
        <v>8</v>
      </c>
      <c r="D32" s="17">
        <v>403</v>
      </c>
      <c r="E32" s="27">
        <v>2.25</v>
      </c>
      <c r="F32" s="27">
        <f t="shared" si="4"/>
        <v>906.75</v>
      </c>
    </row>
    <row r="33" spans="1:7" x14ac:dyDescent="0.25">
      <c r="A33" s="9">
        <v>8</v>
      </c>
      <c r="B33" s="13" t="s">
        <v>58</v>
      </c>
      <c r="C33" s="11" t="s">
        <v>8</v>
      </c>
      <c r="D33" s="17">
        <v>1922</v>
      </c>
      <c r="E33" s="27">
        <v>2.25</v>
      </c>
      <c r="F33" s="27">
        <f t="shared" si="4"/>
        <v>4324.5</v>
      </c>
    </row>
    <row r="34" spans="1:7" x14ac:dyDescent="0.25">
      <c r="A34" s="9">
        <v>9</v>
      </c>
      <c r="B34" s="13" t="s">
        <v>57</v>
      </c>
      <c r="C34" s="11" t="s">
        <v>8</v>
      </c>
      <c r="D34" s="17">
        <v>1922</v>
      </c>
      <c r="E34" s="27">
        <v>0.35</v>
      </c>
      <c r="F34" s="27">
        <f t="shared" si="4"/>
        <v>672.69999999999993</v>
      </c>
    </row>
    <row r="35" spans="1:7" x14ac:dyDescent="0.25">
      <c r="A35" s="9">
        <v>10</v>
      </c>
      <c r="B35" s="13" t="s">
        <v>56</v>
      </c>
      <c r="C35" s="11" t="s">
        <v>8</v>
      </c>
      <c r="D35" s="17">
        <v>260</v>
      </c>
      <c r="E35" s="27">
        <v>9.25</v>
      </c>
      <c r="F35" s="27">
        <f t="shared" si="4"/>
        <v>2405</v>
      </c>
    </row>
    <row r="36" spans="1:7" x14ac:dyDescent="0.25">
      <c r="A36" s="9">
        <v>11</v>
      </c>
      <c r="B36" s="13" t="s">
        <v>55</v>
      </c>
      <c r="C36" s="11" t="s">
        <v>8</v>
      </c>
      <c r="D36" s="17">
        <v>1357</v>
      </c>
      <c r="E36" s="27">
        <v>8.25</v>
      </c>
      <c r="F36" s="27">
        <f t="shared" si="4"/>
        <v>11195.25</v>
      </c>
    </row>
    <row r="37" spans="1:7" x14ac:dyDescent="0.25">
      <c r="A37" s="9">
        <v>12</v>
      </c>
      <c r="B37" s="13" t="s">
        <v>54</v>
      </c>
      <c r="C37" s="11" t="s">
        <v>8</v>
      </c>
      <c r="D37" s="17">
        <v>62</v>
      </c>
      <c r="E37" s="27">
        <v>6.25</v>
      </c>
      <c r="F37" s="27">
        <f t="shared" si="4"/>
        <v>387.5</v>
      </c>
    </row>
    <row r="38" spans="1:7" x14ac:dyDescent="0.25">
      <c r="A38" s="9">
        <v>13</v>
      </c>
      <c r="B38" s="13" t="s">
        <v>53</v>
      </c>
      <c r="C38" s="11" t="s">
        <v>8</v>
      </c>
      <c r="D38" s="17">
        <v>243</v>
      </c>
      <c r="E38" s="27">
        <v>4.25</v>
      </c>
      <c r="F38" s="27">
        <f t="shared" si="4"/>
        <v>1032.75</v>
      </c>
    </row>
    <row r="39" spans="1:7" ht="30" x14ac:dyDescent="0.25">
      <c r="A39" s="9">
        <v>14</v>
      </c>
      <c r="B39" s="10" t="s">
        <v>52</v>
      </c>
      <c r="C39" s="11" t="s">
        <v>3</v>
      </c>
      <c r="D39" s="17">
        <v>2</v>
      </c>
      <c r="E39" s="27">
        <v>30</v>
      </c>
      <c r="F39" s="27">
        <f t="shared" si="4"/>
        <v>60</v>
      </c>
    </row>
    <row r="40" spans="1:7" ht="30" x14ac:dyDescent="0.25">
      <c r="A40" s="9">
        <v>15</v>
      </c>
      <c r="B40" s="10" t="s">
        <v>51</v>
      </c>
      <c r="C40" s="11" t="s">
        <v>3</v>
      </c>
      <c r="D40" s="17">
        <v>176</v>
      </c>
      <c r="E40" s="27">
        <v>30</v>
      </c>
      <c r="F40" s="27">
        <f t="shared" si="4"/>
        <v>5280</v>
      </c>
    </row>
    <row r="41" spans="1:7" ht="30" x14ac:dyDescent="0.25">
      <c r="A41" s="9">
        <v>16</v>
      </c>
      <c r="B41" s="10" t="s">
        <v>50</v>
      </c>
      <c r="C41" s="11" t="s">
        <v>3</v>
      </c>
      <c r="D41" s="17">
        <v>2</v>
      </c>
      <c r="E41" s="27">
        <v>30</v>
      </c>
      <c r="F41" s="27">
        <f t="shared" si="4"/>
        <v>60</v>
      </c>
    </row>
    <row r="42" spans="1:7" x14ac:dyDescent="0.25">
      <c r="A42" s="9">
        <v>17</v>
      </c>
      <c r="B42" s="14" t="s">
        <v>49</v>
      </c>
      <c r="C42" s="15" t="s">
        <v>14</v>
      </c>
      <c r="D42" s="28">
        <v>66</v>
      </c>
      <c r="E42" s="32">
        <v>53</v>
      </c>
      <c r="F42" s="27">
        <f t="shared" si="4"/>
        <v>3498</v>
      </c>
      <c r="G42" s="1"/>
    </row>
    <row r="43" spans="1:7" x14ac:dyDescent="0.25">
      <c r="A43" s="9">
        <v>18</v>
      </c>
      <c r="B43" s="14" t="s">
        <v>48</v>
      </c>
      <c r="C43" s="15" t="s">
        <v>8</v>
      </c>
      <c r="D43" s="28">
        <v>115</v>
      </c>
      <c r="E43" s="32">
        <v>24.65</v>
      </c>
      <c r="F43" s="27">
        <f t="shared" si="4"/>
        <v>2834.75</v>
      </c>
      <c r="G43" s="1"/>
    </row>
    <row r="44" spans="1:7" x14ac:dyDescent="0.25">
      <c r="A44" s="9">
        <v>19</v>
      </c>
      <c r="B44" s="13" t="s">
        <v>47</v>
      </c>
      <c r="C44" s="11" t="s">
        <v>8</v>
      </c>
      <c r="D44" s="17">
        <v>66</v>
      </c>
      <c r="E44" s="27">
        <v>99.25</v>
      </c>
      <c r="F44" s="27">
        <f t="shared" si="4"/>
        <v>6550.5</v>
      </c>
    </row>
    <row r="45" spans="1:7" x14ac:dyDescent="0.25">
      <c r="A45" s="9">
        <v>20</v>
      </c>
      <c r="B45" s="13" t="s">
        <v>46</v>
      </c>
      <c r="C45" s="11" t="s">
        <v>14</v>
      </c>
      <c r="D45" s="17">
        <v>66</v>
      </c>
      <c r="E45" s="27">
        <v>23</v>
      </c>
      <c r="F45" s="27">
        <f t="shared" si="4"/>
        <v>1518</v>
      </c>
    </row>
    <row r="46" spans="1:7" ht="45" x14ac:dyDescent="0.25">
      <c r="A46" s="9">
        <v>21</v>
      </c>
      <c r="B46" s="10" t="s">
        <v>45</v>
      </c>
      <c r="C46" s="16" t="s">
        <v>14</v>
      </c>
      <c r="D46" s="17">
        <v>61</v>
      </c>
      <c r="E46" s="27">
        <v>12.55</v>
      </c>
      <c r="F46" s="27">
        <f t="shared" si="4"/>
        <v>765.55000000000007</v>
      </c>
    </row>
    <row r="47" spans="1:7" ht="45" x14ac:dyDescent="0.25">
      <c r="A47" s="9">
        <v>22</v>
      </c>
      <c r="B47" s="10" t="s">
        <v>44</v>
      </c>
      <c r="C47" s="16" t="s">
        <v>14</v>
      </c>
      <c r="D47" s="17">
        <v>5</v>
      </c>
      <c r="E47" s="27">
        <v>16.7</v>
      </c>
      <c r="F47" s="27">
        <f t="shared" si="4"/>
        <v>83.5</v>
      </c>
    </row>
    <row r="48" spans="1:7" ht="16.5" x14ac:dyDescent="0.25">
      <c r="A48" s="9">
        <v>23</v>
      </c>
      <c r="B48" s="13" t="s">
        <v>103</v>
      </c>
      <c r="C48" s="18" t="s">
        <v>42</v>
      </c>
      <c r="D48" s="29">
        <v>2.4</v>
      </c>
      <c r="E48" s="27">
        <v>129.6</v>
      </c>
      <c r="F48" s="27">
        <f t="shared" si="4"/>
        <v>311.03999999999996</v>
      </c>
    </row>
    <row r="49" spans="1:6" ht="16.5" x14ac:dyDescent="0.25">
      <c r="A49" s="9">
        <v>24</v>
      </c>
      <c r="B49" s="13" t="s">
        <v>104</v>
      </c>
      <c r="C49" s="18" t="s">
        <v>42</v>
      </c>
      <c r="D49" s="29">
        <v>2.4</v>
      </c>
      <c r="E49" s="27">
        <v>397.5</v>
      </c>
      <c r="F49" s="27">
        <f t="shared" si="4"/>
        <v>954</v>
      </c>
    </row>
    <row r="50" spans="1:6" x14ac:dyDescent="0.25">
      <c r="A50" s="9">
        <v>25</v>
      </c>
      <c r="B50" s="13" t="s">
        <v>105</v>
      </c>
      <c r="C50" s="11" t="s">
        <v>14</v>
      </c>
      <c r="D50" s="17">
        <v>13</v>
      </c>
      <c r="E50" s="27">
        <v>39.700000000000003</v>
      </c>
      <c r="F50" s="27">
        <f t="shared" si="4"/>
        <v>516.1</v>
      </c>
    </row>
    <row r="51" spans="1:6" x14ac:dyDescent="0.25">
      <c r="A51" s="9">
        <v>26</v>
      </c>
      <c r="B51" s="13" t="s">
        <v>106</v>
      </c>
      <c r="C51" s="11" t="s">
        <v>14</v>
      </c>
      <c r="D51" s="17">
        <v>11</v>
      </c>
      <c r="E51" s="27">
        <v>39.700000000000003</v>
      </c>
      <c r="F51" s="27">
        <f t="shared" si="4"/>
        <v>436.70000000000005</v>
      </c>
    </row>
    <row r="52" spans="1:6" ht="30" x14ac:dyDescent="0.25">
      <c r="A52" s="9">
        <v>27</v>
      </c>
      <c r="B52" s="13" t="s">
        <v>107</v>
      </c>
      <c r="C52" s="11" t="s">
        <v>14</v>
      </c>
      <c r="D52" s="17">
        <v>66</v>
      </c>
      <c r="E52" s="27">
        <v>33.450000000000003</v>
      </c>
      <c r="F52" s="27">
        <f t="shared" si="4"/>
        <v>2207.7000000000003</v>
      </c>
    </row>
    <row r="53" spans="1:6" ht="16.5" x14ac:dyDescent="0.25">
      <c r="A53" s="9">
        <v>29</v>
      </c>
      <c r="B53" s="13" t="s">
        <v>43</v>
      </c>
      <c r="C53" s="18" t="s">
        <v>42</v>
      </c>
      <c r="D53" s="17">
        <v>285</v>
      </c>
      <c r="E53" s="27">
        <v>5.3</v>
      </c>
      <c r="F53" s="27">
        <f t="shared" si="4"/>
        <v>1510.5</v>
      </c>
    </row>
    <row r="54" spans="1:6" ht="30" x14ac:dyDescent="0.25">
      <c r="A54" s="9">
        <v>30</v>
      </c>
      <c r="B54" s="10" t="s">
        <v>41</v>
      </c>
      <c r="C54" s="11" t="s">
        <v>3</v>
      </c>
      <c r="D54" s="17">
        <v>66</v>
      </c>
      <c r="E54" s="27">
        <v>31.35</v>
      </c>
      <c r="F54" s="27">
        <f t="shared" si="4"/>
        <v>2069.1</v>
      </c>
    </row>
    <row r="55" spans="1:6" x14ac:dyDescent="0.25">
      <c r="A55" s="9">
        <v>31</v>
      </c>
      <c r="B55" s="13" t="s">
        <v>40</v>
      </c>
      <c r="C55" s="11" t="s">
        <v>14</v>
      </c>
      <c r="D55" s="17">
        <v>66</v>
      </c>
      <c r="E55" s="27">
        <v>3.15</v>
      </c>
      <c r="F55" s="27">
        <f t="shared" si="4"/>
        <v>207.9</v>
      </c>
    </row>
    <row r="56" spans="1:6" x14ac:dyDescent="0.25">
      <c r="A56" s="9">
        <v>32</v>
      </c>
      <c r="B56" s="13" t="s">
        <v>39</v>
      </c>
      <c r="C56" s="11" t="s">
        <v>3</v>
      </c>
      <c r="D56" s="17">
        <v>1</v>
      </c>
      <c r="E56" s="27">
        <v>3.15</v>
      </c>
      <c r="F56" s="27">
        <f t="shared" si="4"/>
        <v>3.15</v>
      </c>
    </row>
    <row r="57" spans="1:6" x14ac:dyDescent="0.25">
      <c r="A57" s="9">
        <v>33</v>
      </c>
      <c r="B57" s="13" t="s">
        <v>38</v>
      </c>
      <c r="C57" s="11" t="s">
        <v>3</v>
      </c>
      <c r="D57" s="17">
        <v>1</v>
      </c>
      <c r="E57" s="27">
        <v>1024.0999999999999</v>
      </c>
      <c r="F57" s="27">
        <f t="shared" si="4"/>
        <v>1024.0999999999999</v>
      </c>
    </row>
    <row r="58" spans="1:6" ht="30" x14ac:dyDescent="0.25">
      <c r="A58" s="9">
        <v>34</v>
      </c>
      <c r="B58" s="10" t="s">
        <v>37</v>
      </c>
      <c r="C58" s="11" t="s">
        <v>3</v>
      </c>
      <c r="D58" s="17">
        <v>1</v>
      </c>
      <c r="E58" s="27">
        <v>91.95</v>
      </c>
      <c r="F58" s="27">
        <f t="shared" si="4"/>
        <v>91.95</v>
      </c>
    </row>
    <row r="59" spans="1:6" ht="30" x14ac:dyDescent="0.25">
      <c r="A59" s="9">
        <v>35</v>
      </c>
      <c r="B59" s="10" t="s">
        <v>36</v>
      </c>
      <c r="C59" s="11" t="s">
        <v>3</v>
      </c>
      <c r="D59" s="17">
        <v>1</v>
      </c>
      <c r="E59" s="27">
        <v>103.45</v>
      </c>
      <c r="F59" s="27">
        <f t="shared" si="4"/>
        <v>103.45</v>
      </c>
    </row>
    <row r="60" spans="1:6" x14ac:dyDescent="0.25">
      <c r="A60" s="9">
        <v>36</v>
      </c>
      <c r="B60" s="13" t="s">
        <v>35</v>
      </c>
      <c r="C60" s="11" t="s">
        <v>3</v>
      </c>
      <c r="D60" s="17">
        <v>32</v>
      </c>
      <c r="E60" s="27">
        <v>4.2</v>
      </c>
      <c r="F60" s="27">
        <f t="shared" si="4"/>
        <v>134.4</v>
      </c>
    </row>
    <row r="61" spans="1:6" x14ac:dyDescent="0.25">
      <c r="A61" s="9"/>
      <c r="B61" s="8" t="s">
        <v>34</v>
      </c>
      <c r="C61" s="8"/>
      <c r="D61" s="31"/>
      <c r="E61" s="27"/>
      <c r="F61" s="27"/>
    </row>
    <row r="62" spans="1:6" x14ac:dyDescent="0.25">
      <c r="A62" s="9">
        <v>37</v>
      </c>
      <c r="B62" s="13" t="s">
        <v>33</v>
      </c>
      <c r="C62" s="11" t="s">
        <v>14</v>
      </c>
      <c r="D62" s="17">
        <v>28</v>
      </c>
      <c r="E62" s="27">
        <v>28.8</v>
      </c>
      <c r="F62" s="27">
        <f t="shared" ref="F62:F90" si="5">E62*D62</f>
        <v>806.4</v>
      </c>
    </row>
    <row r="63" spans="1:6" x14ac:dyDescent="0.25">
      <c r="A63" s="9">
        <v>38</v>
      </c>
      <c r="B63" s="13" t="s">
        <v>32</v>
      </c>
      <c r="C63" s="11" t="s">
        <v>14</v>
      </c>
      <c r="D63" s="17">
        <v>28</v>
      </c>
      <c r="E63" s="27">
        <v>33</v>
      </c>
      <c r="F63" s="27">
        <f t="shared" si="5"/>
        <v>924</v>
      </c>
    </row>
    <row r="64" spans="1:6" x14ac:dyDescent="0.25">
      <c r="A64" s="9">
        <v>39</v>
      </c>
      <c r="B64" s="13" t="s">
        <v>31</v>
      </c>
      <c r="C64" s="11" t="s">
        <v>29</v>
      </c>
      <c r="D64" s="17">
        <v>8</v>
      </c>
      <c r="E64" s="27">
        <v>66</v>
      </c>
      <c r="F64" s="27">
        <f t="shared" si="5"/>
        <v>528</v>
      </c>
    </row>
    <row r="65" spans="1:6" x14ac:dyDescent="0.25">
      <c r="A65" s="9">
        <v>40</v>
      </c>
      <c r="B65" s="13" t="s">
        <v>30</v>
      </c>
      <c r="C65" s="11" t="s">
        <v>29</v>
      </c>
      <c r="D65" s="17">
        <v>1</v>
      </c>
      <c r="E65" s="27">
        <v>388.1</v>
      </c>
      <c r="F65" s="27">
        <f t="shared" si="5"/>
        <v>388.1</v>
      </c>
    </row>
    <row r="66" spans="1:6" x14ac:dyDescent="0.25">
      <c r="A66" s="9"/>
      <c r="B66" s="8" t="s">
        <v>28</v>
      </c>
      <c r="C66" s="8"/>
      <c r="D66" s="31"/>
      <c r="E66" s="27"/>
      <c r="F66" s="27">
        <f t="shared" si="5"/>
        <v>0</v>
      </c>
    </row>
    <row r="67" spans="1:6" ht="30" x14ac:dyDescent="0.25">
      <c r="A67" s="9">
        <v>41</v>
      </c>
      <c r="B67" s="20" t="s">
        <v>108</v>
      </c>
      <c r="C67" s="11" t="s">
        <v>14</v>
      </c>
      <c r="D67" s="17">
        <v>66</v>
      </c>
      <c r="E67" s="27">
        <v>203.8</v>
      </c>
      <c r="F67" s="27">
        <f t="shared" si="5"/>
        <v>13450.800000000001</v>
      </c>
    </row>
    <row r="68" spans="1:6" x14ac:dyDescent="0.25">
      <c r="A68" s="9">
        <v>42</v>
      </c>
      <c r="B68" s="20" t="s">
        <v>27</v>
      </c>
      <c r="C68" s="11" t="s">
        <v>14</v>
      </c>
      <c r="D68" s="17">
        <v>66</v>
      </c>
      <c r="E68" s="32">
        <v>571.1</v>
      </c>
      <c r="F68" s="27">
        <f t="shared" si="5"/>
        <v>37692.6</v>
      </c>
    </row>
    <row r="69" spans="1:6" ht="16.5" x14ac:dyDescent="0.25">
      <c r="A69" s="9">
        <v>43</v>
      </c>
      <c r="B69" s="20" t="s">
        <v>26</v>
      </c>
      <c r="C69" s="18" t="s">
        <v>25</v>
      </c>
      <c r="D69" s="17">
        <v>95</v>
      </c>
      <c r="E69" s="27">
        <v>15.7</v>
      </c>
      <c r="F69" s="27">
        <f t="shared" si="5"/>
        <v>1491.5</v>
      </c>
    </row>
    <row r="70" spans="1:6" x14ac:dyDescent="0.25">
      <c r="A70" s="9">
        <v>44</v>
      </c>
      <c r="B70" s="20" t="s">
        <v>109</v>
      </c>
      <c r="C70" s="11" t="s">
        <v>14</v>
      </c>
      <c r="D70" s="17">
        <v>13</v>
      </c>
      <c r="E70" s="27">
        <v>612.4</v>
      </c>
      <c r="F70" s="27">
        <f t="shared" si="5"/>
        <v>7961.2</v>
      </c>
    </row>
    <row r="71" spans="1:6" x14ac:dyDescent="0.25">
      <c r="A71" s="9">
        <v>45</v>
      </c>
      <c r="B71" s="20" t="s">
        <v>24</v>
      </c>
      <c r="C71" s="11" t="s">
        <v>14</v>
      </c>
      <c r="D71" s="17">
        <v>11</v>
      </c>
      <c r="E71" s="27">
        <v>581.04999999999995</v>
      </c>
      <c r="F71" s="27">
        <f t="shared" si="5"/>
        <v>6391.5499999999993</v>
      </c>
    </row>
    <row r="72" spans="1:6" ht="30" x14ac:dyDescent="0.25">
      <c r="A72" s="9">
        <v>46</v>
      </c>
      <c r="B72" s="20" t="s">
        <v>110</v>
      </c>
      <c r="C72" s="11" t="s">
        <v>14</v>
      </c>
      <c r="D72" s="17">
        <v>66</v>
      </c>
      <c r="E72" s="27">
        <v>413.8</v>
      </c>
      <c r="F72" s="27">
        <f t="shared" si="5"/>
        <v>27310.799999999999</v>
      </c>
    </row>
    <row r="73" spans="1:6" x14ac:dyDescent="0.25">
      <c r="A73" s="9">
        <v>47</v>
      </c>
      <c r="B73" s="20" t="s">
        <v>23</v>
      </c>
      <c r="C73" s="11" t="s">
        <v>14</v>
      </c>
      <c r="D73" s="17">
        <v>32</v>
      </c>
      <c r="E73" s="27">
        <v>36.049999999999997</v>
      </c>
      <c r="F73" s="27">
        <f t="shared" si="5"/>
        <v>1153.5999999999999</v>
      </c>
    </row>
    <row r="74" spans="1:6" ht="33" x14ac:dyDescent="0.25">
      <c r="A74" s="9">
        <v>48</v>
      </c>
      <c r="B74" s="20" t="s">
        <v>22</v>
      </c>
      <c r="C74" s="11" t="s">
        <v>8</v>
      </c>
      <c r="D74" s="17">
        <v>280</v>
      </c>
      <c r="E74" s="27">
        <v>8.9</v>
      </c>
      <c r="F74" s="27">
        <f t="shared" si="5"/>
        <v>2492</v>
      </c>
    </row>
    <row r="75" spans="1:6" ht="33" x14ac:dyDescent="0.25">
      <c r="A75" s="9">
        <v>49</v>
      </c>
      <c r="B75" s="20" t="s">
        <v>21</v>
      </c>
      <c r="C75" s="11" t="s">
        <v>8</v>
      </c>
      <c r="D75" s="17">
        <v>1854</v>
      </c>
      <c r="E75" s="27">
        <v>6.75</v>
      </c>
      <c r="F75" s="27">
        <f t="shared" si="5"/>
        <v>12514.5</v>
      </c>
    </row>
    <row r="76" spans="1:6" ht="33" x14ac:dyDescent="0.25">
      <c r="A76" s="9">
        <v>50</v>
      </c>
      <c r="B76" s="20" t="s">
        <v>20</v>
      </c>
      <c r="C76" s="11" t="s">
        <v>8</v>
      </c>
      <c r="D76" s="17">
        <v>82</v>
      </c>
      <c r="E76" s="27">
        <v>5.0999999999999996</v>
      </c>
      <c r="F76" s="27">
        <f t="shared" si="5"/>
        <v>418.2</v>
      </c>
    </row>
    <row r="77" spans="1:6" ht="30" x14ac:dyDescent="0.25">
      <c r="A77" s="9">
        <v>51</v>
      </c>
      <c r="B77" s="19" t="s">
        <v>19</v>
      </c>
      <c r="C77" s="11" t="s">
        <v>8</v>
      </c>
      <c r="D77" s="17">
        <v>244</v>
      </c>
      <c r="E77" s="27">
        <v>3.2</v>
      </c>
      <c r="F77" s="27">
        <f t="shared" si="5"/>
        <v>780.80000000000007</v>
      </c>
    </row>
    <row r="78" spans="1:6" ht="30" x14ac:dyDescent="0.25">
      <c r="A78" s="9">
        <v>52</v>
      </c>
      <c r="B78" s="19" t="s">
        <v>18</v>
      </c>
      <c r="C78" s="11" t="s">
        <v>8</v>
      </c>
      <c r="D78" s="17">
        <v>133</v>
      </c>
      <c r="E78" s="27">
        <v>2.15</v>
      </c>
      <c r="F78" s="27">
        <f t="shared" si="5"/>
        <v>285.95</v>
      </c>
    </row>
    <row r="79" spans="1:6" ht="30" x14ac:dyDescent="0.25">
      <c r="A79" s="9">
        <v>53</v>
      </c>
      <c r="B79" s="19" t="s">
        <v>17</v>
      </c>
      <c r="C79" s="11" t="s">
        <v>8</v>
      </c>
      <c r="D79" s="17">
        <v>403</v>
      </c>
      <c r="E79" s="27">
        <v>1.9</v>
      </c>
      <c r="F79" s="27">
        <f t="shared" si="5"/>
        <v>765.69999999999993</v>
      </c>
    </row>
    <row r="80" spans="1:6" ht="45" x14ac:dyDescent="0.25">
      <c r="A80" s="9">
        <v>54</v>
      </c>
      <c r="B80" s="19" t="s">
        <v>16</v>
      </c>
      <c r="C80" s="16" t="s">
        <v>14</v>
      </c>
      <c r="D80" s="17">
        <v>60</v>
      </c>
      <c r="E80" s="27">
        <v>54.35</v>
      </c>
      <c r="F80" s="27">
        <f t="shared" si="5"/>
        <v>3261</v>
      </c>
    </row>
    <row r="81" spans="1:6" ht="45" x14ac:dyDescent="0.25">
      <c r="A81" s="9">
        <v>55</v>
      </c>
      <c r="B81" s="19" t="s">
        <v>15</v>
      </c>
      <c r="C81" s="16" t="s">
        <v>14</v>
      </c>
      <c r="D81" s="17">
        <v>5</v>
      </c>
      <c r="E81" s="27">
        <v>71.5</v>
      </c>
      <c r="F81" s="27">
        <f t="shared" si="5"/>
        <v>357.5</v>
      </c>
    </row>
    <row r="82" spans="1:6" ht="30" x14ac:dyDescent="0.25">
      <c r="A82" s="9">
        <v>56</v>
      </c>
      <c r="B82" s="20" t="s">
        <v>13</v>
      </c>
      <c r="C82" s="11" t="s">
        <v>8</v>
      </c>
      <c r="D82" s="17">
        <v>260</v>
      </c>
      <c r="E82" s="27">
        <v>4.05</v>
      </c>
      <c r="F82" s="27">
        <f t="shared" si="5"/>
        <v>1053</v>
      </c>
    </row>
    <row r="83" spans="1:6" ht="20.25" customHeight="1" x14ac:dyDescent="0.25">
      <c r="A83" s="9">
        <v>57</v>
      </c>
      <c r="B83" s="20" t="s">
        <v>12</v>
      </c>
      <c r="C83" s="11" t="s">
        <v>8</v>
      </c>
      <c r="D83" s="17">
        <v>1357</v>
      </c>
      <c r="E83" s="27">
        <v>8.5</v>
      </c>
      <c r="F83" s="27">
        <f t="shared" si="5"/>
        <v>11534.5</v>
      </c>
    </row>
    <row r="84" spans="1:6" ht="15" customHeight="1" x14ac:dyDescent="0.25">
      <c r="A84" s="9">
        <v>58</v>
      </c>
      <c r="B84" s="20" t="s">
        <v>11</v>
      </c>
      <c r="C84" s="11" t="s">
        <v>8</v>
      </c>
      <c r="D84" s="17">
        <v>62</v>
      </c>
      <c r="E84" s="27">
        <v>6.95</v>
      </c>
      <c r="F84" s="27">
        <f t="shared" si="5"/>
        <v>430.90000000000003</v>
      </c>
    </row>
    <row r="85" spans="1:6" ht="15" customHeight="1" x14ac:dyDescent="0.25">
      <c r="A85" s="9">
        <v>59</v>
      </c>
      <c r="B85" s="20" t="s">
        <v>10</v>
      </c>
      <c r="C85" s="11" t="s">
        <v>8</v>
      </c>
      <c r="D85" s="17">
        <v>243</v>
      </c>
      <c r="E85" s="27">
        <v>4.3</v>
      </c>
      <c r="F85" s="27">
        <f t="shared" si="5"/>
        <v>1044.8999999999999</v>
      </c>
    </row>
    <row r="86" spans="1:6" x14ac:dyDescent="0.25">
      <c r="A86" s="9">
        <v>60</v>
      </c>
      <c r="B86" s="20" t="s">
        <v>9</v>
      </c>
      <c r="C86" s="11" t="s">
        <v>8</v>
      </c>
      <c r="D86" s="17">
        <v>1922</v>
      </c>
      <c r="E86" s="27">
        <v>1</v>
      </c>
      <c r="F86" s="27">
        <f t="shared" si="5"/>
        <v>1922</v>
      </c>
    </row>
    <row r="87" spans="1:6" x14ac:dyDescent="0.25">
      <c r="A87" s="9">
        <v>61</v>
      </c>
      <c r="B87" s="20" t="s">
        <v>7</v>
      </c>
      <c r="C87" s="11" t="s">
        <v>3</v>
      </c>
      <c r="D87" s="17">
        <v>2</v>
      </c>
      <c r="E87" s="27">
        <v>23</v>
      </c>
      <c r="F87" s="27">
        <f t="shared" si="5"/>
        <v>46</v>
      </c>
    </row>
    <row r="88" spans="1:6" x14ac:dyDescent="0.25">
      <c r="A88" s="9">
        <v>62</v>
      </c>
      <c r="B88" s="20" t="s">
        <v>6</v>
      </c>
      <c r="C88" s="11" t="s">
        <v>3</v>
      </c>
      <c r="D88" s="17">
        <v>174</v>
      </c>
      <c r="E88" s="27">
        <v>10.45</v>
      </c>
      <c r="F88" s="27">
        <f t="shared" si="5"/>
        <v>1818.3</v>
      </c>
    </row>
    <row r="89" spans="1:6" x14ac:dyDescent="0.25">
      <c r="A89" s="9">
        <v>63</v>
      </c>
      <c r="B89" s="20" t="s">
        <v>5</v>
      </c>
      <c r="C89" s="11" t="s">
        <v>3</v>
      </c>
      <c r="D89" s="17">
        <v>2</v>
      </c>
      <c r="E89" s="27">
        <v>8.4</v>
      </c>
      <c r="F89" s="27">
        <f t="shared" si="5"/>
        <v>16.8</v>
      </c>
    </row>
    <row r="90" spans="1:6" x14ac:dyDescent="0.25">
      <c r="A90" s="9">
        <v>64</v>
      </c>
      <c r="B90" s="20" t="s">
        <v>4</v>
      </c>
      <c r="C90" s="11" t="s">
        <v>3</v>
      </c>
      <c r="D90" s="17">
        <v>65</v>
      </c>
      <c r="E90" s="27">
        <v>81.5</v>
      </c>
      <c r="F90" s="27">
        <f t="shared" si="5"/>
        <v>5297.5</v>
      </c>
    </row>
    <row r="91" spans="1:6" x14ac:dyDescent="0.25">
      <c r="A91" s="40" t="s">
        <v>2</v>
      </c>
      <c r="B91" s="40"/>
      <c r="C91" s="40"/>
      <c r="D91" s="40"/>
      <c r="E91" s="40"/>
      <c r="F91" s="27">
        <f>F90+F89+F88+F87+F86+F85+F84+F83+F82+F81+F80+F79+F78+F77+F76+F75+F74+F73+F72+F71+F70+F69+F68+F67+F65+F64+F63+F62+F60+F59+F58+F57+F56+F55+F54+F53+F52+F51+F50+F49+F48+F47+F46+F45+F44+F43+F42+F41+F40+F39+F38+F37+F36+F35+F34+F33+F32+F31+F30+F28+F27+F25+F24+F22+F21+F19+F18+F16+F15</f>
        <v>225063.59000000003</v>
      </c>
    </row>
    <row r="92" spans="1:6" x14ac:dyDescent="0.25">
      <c r="A92" s="33" t="s">
        <v>1</v>
      </c>
      <c r="B92" s="33"/>
      <c r="C92" s="33"/>
      <c r="D92" s="33"/>
      <c r="E92" s="33"/>
      <c r="F92" s="27">
        <f>F91*21/100</f>
        <v>47263.353900000009</v>
      </c>
    </row>
    <row r="93" spans="1:6" x14ac:dyDescent="0.25">
      <c r="A93" s="33" t="s">
        <v>0</v>
      </c>
      <c r="B93" s="33"/>
      <c r="C93" s="33"/>
      <c r="D93" s="33"/>
      <c r="E93" s="33"/>
      <c r="F93" s="27">
        <f>F92+F91</f>
        <v>272326.94390000001</v>
      </c>
    </row>
  </sheetData>
  <sheetProtection algorithmName="SHA-512" hashValue="3bYK3lZZkcFKMHSnKuFSmyeDzf5TpocePG1H3xs1em986TACGjsNEwcALG5g7vPNesdDkqScqHYOHJzDmYHzFg==" saltValue="geNi6cPC5C6Kbg6hKGtMeQ==" spinCount="100000" sheet="1" formatCells="0" formatColumns="0"/>
  <mergeCells count="14">
    <mergeCell ref="A92:E92"/>
    <mergeCell ref="A93:E93"/>
    <mergeCell ref="A2:E2"/>
    <mergeCell ref="B7:F7"/>
    <mergeCell ref="B8:F8"/>
    <mergeCell ref="B9:F9"/>
    <mergeCell ref="A11:A12"/>
    <mergeCell ref="B11:B12"/>
    <mergeCell ref="C11:C12"/>
    <mergeCell ref="D11:D12"/>
    <mergeCell ref="E11:E12"/>
    <mergeCell ref="F11:F12"/>
    <mergeCell ref="A4:F5"/>
    <mergeCell ref="A91:E91"/>
  </mergeCells>
  <pageMargins left="0.51181102362204722" right="0.11811023622047245" top="0.74803149606299213" bottom="0.15748031496062992" header="0.31496062992125984" footer="0.31496062992125984"/>
  <pageSetup paperSize="9" scale="9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Darbalapiai</vt:lpstr>
      </vt:variant>
      <vt:variant>
        <vt:i4>1</vt:i4>
      </vt:variant>
    </vt:vector>
  </HeadingPairs>
  <TitlesOfParts>
    <vt:vector size="1" baseType="lpstr">
      <vt:lpstr>Apšvietimas</vt:lpstr>
    </vt:vector>
  </TitlesOfParts>
  <Company>Kauno miesto savivaldybės administracija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User</dc:creator>
  <cp:lastModifiedBy>Windows User</cp:lastModifiedBy>
  <cp:lastPrinted>2023-11-28T06:43:22Z</cp:lastPrinted>
  <dcterms:created xsi:type="dcterms:W3CDTF">2023-10-05T12:04:39Z</dcterms:created>
  <dcterms:modified xsi:type="dcterms:W3CDTF">2024-01-12T07:52:18Z</dcterms:modified>
</cp:coreProperties>
</file>